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'Лист1'!$A$1:$I$33</definedName>
  </definedNames>
  <calcPr fullCalcOnLoad="1"/>
</workbook>
</file>

<file path=xl/sharedStrings.xml><?xml version="1.0" encoding="utf-8"?>
<sst xmlns="http://schemas.openxmlformats.org/spreadsheetml/2006/main" count="40" uniqueCount="38">
  <si>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</si>
  <si>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</si>
  <si>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</si>
  <si>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</si>
  <si>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</si>
  <si>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</si>
  <si>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</si>
  <si>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</si>
  <si>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</si>
  <si>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</si>
  <si>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</si>
  <si>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</si>
  <si>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</si>
  <si>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</si>
  <si>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</si>
  <si>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</si>
  <si>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</si>
  <si>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</si>
  <si>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</si>
  <si>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</si>
  <si>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</si>
  <si>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</si>
  <si>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</si>
  <si>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</si>
  <si>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</si>
  <si>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</si>
  <si>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Дотации бюджетам сельских поселений на поддержку мер по обеспечению сбалансированности бюджетов из краевого бюджета</t>
  </si>
  <si>
    <t>сумма  (прогноз)</t>
  </si>
  <si>
    <t>Прочие межбюджетные трансферты, передаваемые бюджетам сельских поселений</t>
  </si>
  <si>
    <t>303 2 02 49999 10 0000 150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</si>
  <si>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</si>
  <si>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содержание дорог</t>
  </si>
  <si>
    <t>303 2 02 40014 10 0000 150</t>
  </si>
  <si>
    <t>303 202 35118 10 0000 150</t>
  </si>
  <si>
    <t xml:space="preserve"> 303 2 02 16001 10 0000 150</t>
  </si>
  <si>
    <t>303 2 02 16001 10 0000 150</t>
  </si>
  <si>
    <t xml:space="preserve">Среднесрочный финансовый план доходов Ларичихинского сельсовета 
 на 2024-2026 годы
</t>
  </si>
  <si>
    <r>
      <t xml:space="preserve">Приложение 1 к постановлению Об утверждении среднесрочного  финансового плана  
Ларичихинского сельсовета    
на 2024-2026 год.
 </t>
    </r>
    <r>
      <rPr>
        <sz val="14"/>
        <rFont val="Times New Roman"/>
        <family val="1"/>
      </rPr>
      <t xml:space="preserve">№ 77   от 25.12.2023г. 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</si>
</sst>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60" applyNumberFormat="1" applyFont="1" applyBorder="1" applyAlignment="1">
      <alignment horizontal="right" wrapText="1"/>
    </xf>
    <xf numFmtId="180" fontId="6" fillId="0" borderId="12" xfId="60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80" fontId="6" fillId="0" borderId="14" xfId="60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7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6" fillId="0" borderId="22" xfId="60" applyNumberFormat="1" applyFont="1" applyBorder="1" applyAlignment="1">
      <alignment horizontal="left" wrapText="1"/>
    </xf>
    <xf numFmtId="180" fontId="6" fillId="0" borderId="23" xfId="60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center" wrapText="1"/>
    </xf>
    <xf numFmtId="180" fontId="6" fillId="0" borderId="25" xfId="6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177" fontId="5" fillId="0" borderId="28" xfId="0" applyNumberFormat="1" applyFont="1" applyBorder="1" applyAlignment="1">
      <alignment horizontal="center" vertical="top" wrapText="1"/>
    </xf>
    <xf numFmtId="180" fontId="6" fillId="0" borderId="29" xfId="60" applyNumberFormat="1" applyFont="1" applyBorder="1" applyAlignment="1">
      <alignment horizontal="right" wrapText="1"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83" fontId="8" fillId="0" borderId="32" xfId="0" applyNumberFormat="1" applyFont="1" applyBorder="1" applyAlignment="1">
      <alignment horizontal="center"/>
    </xf>
    <xf numFmtId="183" fontId="8" fillId="0" borderId="33" xfId="0" applyNumberFormat="1" applyFont="1" applyBorder="1" applyAlignment="1">
      <alignment horizontal="center"/>
    </xf>
    <xf numFmtId="177" fontId="5" fillId="0" borderId="20" xfId="0" applyNumberFormat="1" applyFont="1" applyBorder="1" applyAlignment="1">
      <alignment horizontal="center" vertical="top" wrapText="1"/>
    </xf>
    <xf numFmtId="180" fontId="6" fillId="0" borderId="17" xfId="60" applyNumberFormat="1" applyFont="1" applyBorder="1" applyAlignment="1">
      <alignment horizontal="right" wrapText="1"/>
    </xf>
    <xf numFmtId="180" fontId="6" fillId="0" borderId="19" xfId="60" applyNumberFormat="1" applyFont="1" applyBorder="1" applyAlignment="1">
      <alignment horizontal="right" wrapText="1"/>
    </xf>
    <xf numFmtId="49" fontId="5" fillId="0" borderId="34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center" wrapText="1" indent="1"/>
    </xf>
    <xf numFmtId="180" fontId="6" fillId="0" borderId="35" xfId="60" applyNumberFormat="1" applyFont="1" applyBorder="1" applyAlignment="1">
      <alignment horizontal="left" wrapText="1"/>
    </xf>
    <xf numFmtId="180" fontId="6" fillId="0" borderId="36" xfId="60" applyNumberFormat="1" applyFont="1" applyBorder="1" applyAlignment="1">
      <alignment horizontal="left" wrapText="1"/>
    </xf>
    <xf numFmtId="180" fontId="6" fillId="0" borderId="37" xfId="6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Лист1!$A$14:$B$35</c:f>
              <c:multiLvlStrCache>
                <c:ptCount val="19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1">
                    <c:v>Дотации бюджетам сельских поселений на поддержку мер по обеспечению сбалансированности бюджетов из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дорог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Прочие межбюджетные трансферты, передаваемые бюджетам сельских поселений</c:v>
                  </c:pt>
                  <c:pt idx="18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10">
                    <c:v>303 2 02 16001 10 0000 150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7">
                    <c:v>303 2 02 49999 10 0000 150</c:v>
                  </c:pt>
                </c:lvl>
              </c:multiLvlStrCache>
            </c:multiLvlStrRef>
          </c:cat>
          <c:val>
            <c:numRef>
              <c:f>Лист1!$C$14:$C$35</c:f>
              <c:numCache>
                <c:ptCount val="21"/>
                <c:pt idx="0">
                  <c:v>1857.1</c:v>
                </c:pt>
                <c:pt idx="2">
                  <c:v>867</c:v>
                </c:pt>
                <c:pt idx="3">
                  <c:v>87</c:v>
                </c:pt>
                <c:pt idx="4">
                  <c:v>903.1</c:v>
                </c:pt>
                <c:pt idx="5">
                  <c:v>0</c:v>
                </c:pt>
                <c:pt idx="9">
                  <c:v>3293.8999999999996</c:v>
                </c:pt>
                <c:pt idx="10">
                  <c:v>286.4</c:v>
                </c:pt>
                <c:pt idx="11">
                  <c:v>228.6</c:v>
                </c:pt>
                <c:pt idx="12">
                  <c:v>366.9</c:v>
                </c:pt>
                <c:pt idx="13">
                  <c:v>957.8</c:v>
                </c:pt>
                <c:pt idx="14">
                  <c:v>923.5</c:v>
                </c:pt>
                <c:pt idx="15">
                  <c:v>2</c:v>
                </c:pt>
                <c:pt idx="16">
                  <c:v>32.3</c:v>
                </c:pt>
                <c:pt idx="17">
                  <c:v>1454.2</c:v>
                </c:pt>
                <c:pt idx="18">
                  <c:v>5151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Лист1!$A$14:$B$35</c:f>
              <c:multiLvlStrCache>
                <c:ptCount val="19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1">
                    <c:v>Дотации бюджетам сельских поселений на поддержку мер по обеспечению сбалансированности бюджетов из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дорог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Прочие межбюджетные трансферты, передаваемые бюджетам сельских поселений</c:v>
                  </c:pt>
                  <c:pt idx="18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10">
                    <c:v>303 2 02 16001 10 0000 150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7">
                    <c:v>303 2 02 49999 10 0000 150</c:v>
                  </c:pt>
                </c:lvl>
              </c:multiLvlStrCache>
            </c:multiLvlStrRef>
          </c:cat>
          <c:val>
            <c:numRef>
              <c:f>Лист1!$D$14:$D$35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Лист1!$A$14:$B$35</c:f>
              <c:multiLvlStrCache>
                <c:ptCount val="19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1">
                    <c:v>Дотации бюджетам сельских поселений на поддержку мер по обеспечению сбалансированности бюджетов из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дорог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Прочие межбюджетные трансферты, передаваемые бюджетам сельских поселений</c:v>
                  </c:pt>
                  <c:pt idx="18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10">
                    <c:v>303 2 02 16001 10 0000 150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7">
                    <c:v>303 2 02 49999 10 0000 150</c:v>
                  </c:pt>
                </c:lvl>
              </c:multiLvlStrCache>
            </c:multiLvlStrRef>
          </c:cat>
          <c:val>
            <c:numRef>
              <c:f>Лист1!$E$14:$E$35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Лист1!$A$14:$B$35</c:f>
              <c:multiLvlStrCache>
                <c:ptCount val="19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1">
                    <c:v>Дотации бюджетам сельских поселений на поддержку мер по обеспечению сбалансированности бюджетов из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дорог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Прочие межбюджетные трансферты, передаваемые бюджетам сельских поселений</c:v>
                  </c:pt>
                  <c:pt idx="18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10">
                    <c:v>303 2 02 16001 10 0000 150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7">
                    <c:v>303 2 02 49999 10 0000 150</c:v>
                  </c:pt>
                </c:lvl>
              </c:multiLvlStrCache>
            </c:multiLvlStrRef>
          </c:cat>
          <c:val>
            <c:numRef>
              <c:f>Лист1!$F$14:$F$35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Лист1!$A$14:$B$35</c:f>
              <c:multiLvlStrCache>
                <c:ptCount val="19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БЕЗВОЗМЕЗДНЫЕ ПОСТУПЛЕНИЯ, всего в т.ч.</c:v>
                  </c:pt>
                  <c:pt idx="10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1">
                    <c:v>Дотации бюджетам сельских поселений на поддержку мер по обеспечению сбалансированности бюджетов из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дорог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Прочие межбюджетные трансферты, передаваемые бюджетам сельских поселений</c:v>
                  </c:pt>
                  <c:pt idx="18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10">
                    <c:v>303 2 02 16001 10 0000 150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7">
                    <c:v>303 2 02 49999 10 0000 150</c:v>
                  </c:pt>
                </c:lvl>
              </c:multiLvlStrCache>
            </c:multiLvlStrRef>
          </c:cat>
          <c:val>
            <c:numRef>
              <c:f>Лист1!$G$14:$G$35</c:f>
            </c:numRef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75" zoomScaleNormal="75" zoomScaleSheetLayoutView="75" zoomScalePageLayoutView="0" workbookViewId="0" topLeftCell="DE1">
      <pane xSplit="2700" topLeftCell="A1" activePane="topRight" state="split"/>
      <selection pane="topLeft" activeCell="DE32" sqref="A32:IV32"/>
      <selection pane="topRight" activeCell="C2" sqref="C2:I2"/>
    </sheetView>
  </sheetViews>
  <sheetFormatPr defaultColWidth="9.00390625" defaultRowHeight="12.75"/>
  <cols>
    <col min="1" max="1" width="31.00390625" style="2" customWidth="1"/>
    <col min="2" max="2" width="42.125" style="1" customWidth="1"/>
    <col min="3" max="3" width="12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3.00390625" style="1" customWidth="1"/>
    <col min="9" max="9" width="13.875" style="1" customWidth="1"/>
    <col min="10" max="10" width="35.75390625" style="1" customWidth="1"/>
    <col min="11" max="16384" width="9.125" style="1" customWidth="1"/>
  </cols>
  <sheetData>
    <row r="1" spans="1:2" s="5" customFormat="1" ht="24" customHeight="1">
      <c r="A1" s="49"/>
      <c r="B1" s="10"/>
    </row>
    <row r="2" spans="1:9" s="5" customFormat="1" ht="123" customHeight="1">
      <c r="A2" s="49"/>
      <c r="B2" s="10"/>
      <c r="C2" s="71" t="s">
        <v>37</v>
      </c>
      <c r="D2" s="71"/>
      <c r="E2" s="71"/>
      <c r="F2" s="71"/>
      <c r="G2" s="71"/>
      <c r="H2" s="71"/>
      <c r="I2" s="71"/>
    </row>
    <row r="3" spans="1:6" s="5" customFormat="1" ht="19.5" customHeight="1">
      <c r="A3" s="50"/>
      <c r="B3" s="10"/>
      <c r="C3" s="9"/>
      <c r="D3" s="9"/>
      <c r="E3" s="9"/>
      <c r="F3" s="9"/>
    </row>
    <row r="4" spans="1:6" s="5" customFormat="1" ht="20.25" customHeight="1" hidden="1">
      <c r="A4" s="51"/>
      <c r="B4" s="10"/>
      <c r="C4" s="9"/>
      <c r="D4" s="9"/>
      <c r="E4" s="9"/>
      <c r="F4" s="9"/>
    </row>
    <row r="5" spans="1:9" s="5" customFormat="1" ht="23.25" customHeight="1" hidden="1">
      <c r="A5" s="51"/>
      <c r="B5" s="70"/>
      <c r="C5" s="70"/>
      <c r="D5" s="70"/>
      <c r="E5" s="70"/>
      <c r="F5" s="70"/>
      <c r="G5" s="70"/>
      <c r="H5" s="9"/>
      <c r="I5" s="9"/>
    </row>
    <row r="6" spans="1:9" s="5" customFormat="1" ht="18" customHeight="1" hidden="1">
      <c r="A6" s="51"/>
      <c r="B6" s="70"/>
      <c r="C6" s="70"/>
      <c r="D6" s="70"/>
      <c r="E6" s="70"/>
      <c r="F6" s="70"/>
      <c r="G6" s="70"/>
      <c r="H6" s="9"/>
      <c r="I6" s="9"/>
    </row>
    <row r="7" spans="1:9" ht="18" customHeight="1" hidden="1">
      <c r="A7" s="3"/>
      <c r="B7" s="3"/>
      <c r="C7" s="10"/>
      <c r="D7" s="3"/>
      <c r="E7" s="3"/>
      <c r="F7" s="3"/>
      <c r="G7" s="3"/>
      <c r="H7" s="3"/>
      <c r="I7" s="3"/>
    </row>
    <row r="8" spans="1:9" s="5" customFormat="1" ht="15.75" customHeight="1" hidden="1">
      <c r="A8" s="69"/>
      <c r="B8" s="69"/>
      <c r="C8" s="69"/>
      <c r="D8" s="69"/>
      <c r="E8" s="69"/>
      <c r="F8" s="69"/>
      <c r="G8" s="69"/>
      <c r="H8" s="45"/>
      <c r="I8" s="45"/>
    </row>
    <row r="9" spans="1:9" s="5" customFormat="1" ht="72" customHeight="1">
      <c r="A9" s="72" t="s">
        <v>36</v>
      </c>
      <c r="B9" s="72"/>
      <c r="C9" s="72"/>
      <c r="D9" s="72"/>
      <c r="E9" s="72"/>
      <c r="F9" s="72"/>
      <c r="G9" s="72"/>
      <c r="H9" s="72"/>
      <c r="I9" s="72"/>
    </row>
    <row r="10" spans="1:2" s="5" customFormat="1" ht="1.5" customHeight="1" thickBot="1">
      <c r="A10" s="4" t="s">
        <v>4</v>
      </c>
      <c r="B10" s="38"/>
    </row>
    <row r="11" spans="1:9" ht="47.25" customHeight="1">
      <c r="A11" s="26" t="s">
        <v>5</v>
      </c>
      <c r="B11" s="67" t="s">
        <v>1</v>
      </c>
      <c r="C11" s="34" t="s">
        <v>27</v>
      </c>
      <c r="D11" s="11"/>
      <c r="E11" s="11"/>
      <c r="F11" s="11"/>
      <c r="G11" s="11"/>
      <c r="H11" s="52" t="s">
        <v>27</v>
      </c>
      <c r="I11" s="34" t="s">
        <v>27</v>
      </c>
    </row>
    <row r="12" spans="1:10" ht="21" customHeight="1" thickBot="1">
      <c r="A12" s="27" t="s">
        <v>0</v>
      </c>
      <c r="B12" s="68"/>
      <c r="C12" s="41">
        <v>2024</v>
      </c>
      <c r="D12" s="35"/>
      <c r="E12" s="36"/>
      <c r="F12" s="36"/>
      <c r="G12" s="36"/>
      <c r="H12" s="48">
        <v>2025</v>
      </c>
      <c r="I12" s="47">
        <v>2026</v>
      </c>
      <c r="J12" s="17"/>
    </row>
    <row r="13" spans="1:9" ht="14.25" customHeight="1">
      <c r="A13" s="27"/>
      <c r="B13" s="20"/>
      <c r="C13" s="19"/>
      <c r="D13" s="14"/>
      <c r="E13" s="15"/>
      <c r="F13" s="33"/>
      <c r="G13" s="33"/>
      <c r="H13" s="53"/>
      <c r="I13" s="59"/>
    </row>
    <row r="14" spans="1:9" ht="15.75" customHeight="1">
      <c r="A14" s="28" t="s">
        <v>12</v>
      </c>
      <c r="B14" s="42" t="s">
        <v>24</v>
      </c>
      <c r="C14" s="39">
        <f>C16+C17+C18+C19</f>
        <v>1857.1</v>
      </c>
      <c r="D14" s="39">
        <f aca="true" t="shared" si="0" ref="D14:I14">D16+D17+D18+D19</f>
        <v>2534.7000000000003</v>
      </c>
      <c r="E14" s="39">
        <f t="shared" si="0"/>
        <v>2534.7000000000003</v>
      </c>
      <c r="F14" s="39">
        <f t="shared" si="0"/>
        <v>2534.7000000000003</v>
      </c>
      <c r="G14" s="39">
        <f t="shared" si="0"/>
        <v>2534.7000000000003</v>
      </c>
      <c r="H14" s="39">
        <f t="shared" si="0"/>
        <v>1909.1</v>
      </c>
      <c r="I14" s="39">
        <f t="shared" si="0"/>
        <v>1964.3000000000002</v>
      </c>
    </row>
    <row r="15" spans="1:9" ht="15.75">
      <c r="A15" s="28" t="s">
        <v>8</v>
      </c>
      <c r="B15" s="21"/>
      <c r="C15" s="39"/>
      <c r="D15" s="12"/>
      <c r="E15" s="16"/>
      <c r="F15" s="16"/>
      <c r="G15" s="16"/>
      <c r="H15" s="54"/>
      <c r="I15" s="60"/>
    </row>
    <row r="16" spans="1:9" ht="16.5" customHeight="1">
      <c r="A16" s="28" t="s">
        <v>13</v>
      </c>
      <c r="B16" s="21" t="s">
        <v>2</v>
      </c>
      <c r="C16" s="39">
        <v>867</v>
      </c>
      <c r="D16" s="39">
        <v>392.9</v>
      </c>
      <c r="E16" s="39">
        <v>392.9</v>
      </c>
      <c r="F16" s="39">
        <v>392.9</v>
      </c>
      <c r="G16" s="39">
        <v>392.9</v>
      </c>
      <c r="H16" s="39">
        <v>919</v>
      </c>
      <c r="I16" s="39">
        <v>974.2</v>
      </c>
    </row>
    <row r="17" spans="1:9" s="6" customFormat="1" ht="18.75" customHeight="1">
      <c r="A17" s="28" t="s">
        <v>14</v>
      </c>
      <c r="B17" s="21" t="s">
        <v>6</v>
      </c>
      <c r="C17" s="39">
        <v>87</v>
      </c>
      <c r="D17" s="39">
        <v>121</v>
      </c>
      <c r="E17" s="39">
        <v>121</v>
      </c>
      <c r="F17" s="39">
        <v>121</v>
      </c>
      <c r="G17" s="39">
        <v>121</v>
      </c>
      <c r="H17" s="39">
        <v>87</v>
      </c>
      <c r="I17" s="39">
        <v>87</v>
      </c>
    </row>
    <row r="18" spans="1:9" s="6" customFormat="1" ht="18.75" customHeight="1">
      <c r="A18" s="28" t="s">
        <v>15</v>
      </c>
      <c r="B18" s="21" t="s">
        <v>7</v>
      </c>
      <c r="C18" s="39">
        <v>903.1</v>
      </c>
      <c r="D18" s="39">
        <v>1775</v>
      </c>
      <c r="E18" s="39">
        <v>1775</v>
      </c>
      <c r="F18" s="39">
        <v>1775</v>
      </c>
      <c r="G18" s="39">
        <v>1775</v>
      </c>
      <c r="H18" s="39">
        <v>903.1</v>
      </c>
      <c r="I18" s="39">
        <v>903.1</v>
      </c>
    </row>
    <row r="19" spans="1:9" ht="47.25">
      <c r="A19" s="28" t="s">
        <v>16</v>
      </c>
      <c r="B19" s="22" t="s">
        <v>20</v>
      </c>
      <c r="C19" s="39">
        <f>C21+C22</f>
        <v>0</v>
      </c>
      <c r="D19" s="39">
        <f aca="true" t="shared" si="1" ref="D19:I19">D21+D22</f>
        <v>245.8</v>
      </c>
      <c r="E19" s="39">
        <f t="shared" si="1"/>
        <v>245.8</v>
      </c>
      <c r="F19" s="39">
        <f t="shared" si="1"/>
        <v>245.8</v>
      </c>
      <c r="G19" s="39">
        <f t="shared" si="1"/>
        <v>245.8</v>
      </c>
      <c r="H19" s="39">
        <f t="shared" si="1"/>
        <v>0</v>
      </c>
      <c r="I19" s="39">
        <f t="shared" si="1"/>
        <v>0</v>
      </c>
    </row>
    <row r="20" spans="1:9" ht="14.25" customHeight="1">
      <c r="A20" s="28"/>
      <c r="B20" s="23" t="s">
        <v>3</v>
      </c>
      <c r="C20" s="39"/>
      <c r="D20" s="12"/>
      <c r="E20" s="16"/>
      <c r="F20" s="16"/>
      <c r="G20" s="16"/>
      <c r="H20" s="54"/>
      <c r="I20" s="60"/>
    </row>
    <row r="21" spans="1:9" ht="68.25" customHeight="1">
      <c r="A21" s="28" t="s">
        <v>18</v>
      </c>
      <c r="B21" s="24" t="s">
        <v>9</v>
      </c>
      <c r="C21" s="39"/>
      <c r="D21" s="39">
        <v>5.8</v>
      </c>
      <c r="E21" s="39">
        <v>5.8</v>
      </c>
      <c r="F21" s="39">
        <v>5.8</v>
      </c>
      <c r="G21" s="39">
        <v>5.8</v>
      </c>
      <c r="H21" s="39"/>
      <c r="I21" s="39"/>
    </row>
    <row r="22" spans="1:9" ht="45.75" customHeight="1">
      <c r="A22" s="28" t="s">
        <v>17</v>
      </c>
      <c r="B22" s="24" t="s">
        <v>10</v>
      </c>
      <c r="C22" s="39"/>
      <c r="D22" s="39">
        <v>240</v>
      </c>
      <c r="E22" s="39">
        <v>240</v>
      </c>
      <c r="F22" s="39">
        <v>240</v>
      </c>
      <c r="G22" s="39">
        <v>240</v>
      </c>
      <c r="H22" s="39"/>
      <c r="I22" s="39"/>
    </row>
    <row r="23" spans="1:9" ht="42.75" customHeight="1">
      <c r="A23" s="28"/>
      <c r="B23" s="43" t="s">
        <v>11</v>
      </c>
      <c r="C23" s="39">
        <f aca="true" t="shared" si="2" ref="C23:I23">C24+C25+C26+C28+C32</f>
        <v>3293.8999999999996</v>
      </c>
      <c r="D23" s="39">
        <f t="shared" si="2"/>
        <v>1891.6000000000001</v>
      </c>
      <c r="E23" s="39">
        <f t="shared" si="2"/>
        <v>1891.6000000000001</v>
      </c>
      <c r="F23" s="39">
        <f t="shared" si="2"/>
        <v>1891.6000000000001</v>
      </c>
      <c r="G23" s="39">
        <f t="shared" si="2"/>
        <v>1891.6000000000001</v>
      </c>
      <c r="H23" s="39">
        <f t="shared" si="2"/>
        <v>3395.8</v>
      </c>
      <c r="I23" s="39">
        <f t="shared" si="2"/>
        <v>3541.1</v>
      </c>
    </row>
    <row r="24" spans="1:9" ht="73.5" customHeight="1">
      <c r="A24" s="28" t="s">
        <v>35</v>
      </c>
      <c r="B24" s="25" t="s">
        <v>30</v>
      </c>
      <c r="C24" s="39">
        <v>286.4</v>
      </c>
      <c r="D24" s="39">
        <v>935.4</v>
      </c>
      <c r="E24" s="39">
        <v>935.4</v>
      </c>
      <c r="F24" s="39">
        <v>935.4</v>
      </c>
      <c r="G24" s="39">
        <v>935.4</v>
      </c>
      <c r="H24" s="39">
        <v>256.6</v>
      </c>
      <c r="I24" s="39">
        <v>224.9</v>
      </c>
    </row>
    <row r="25" spans="1:9" ht="66" customHeight="1">
      <c r="A25" s="28" t="s">
        <v>34</v>
      </c>
      <c r="B25" s="25" t="s">
        <v>26</v>
      </c>
      <c r="C25" s="39">
        <v>228.6</v>
      </c>
      <c r="D25" s="39">
        <v>354.3</v>
      </c>
      <c r="E25" s="39">
        <v>354.3</v>
      </c>
      <c r="F25" s="39">
        <v>354.3</v>
      </c>
      <c r="G25" s="39">
        <v>354.3</v>
      </c>
      <c r="H25" s="39">
        <v>172.6</v>
      </c>
      <c r="I25" s="39">
        <v>172.6</v>
      </c>
    </row>
    <row r="26" spans="1:9" s="7" customFormat="1" ht="77.25" customHeight="1">
      <c r="A26" s="28" t="s">
        <v>33</v>
      </c>
      <c r="B26" s="25" t="s">
        <v>19</v>
      </c>
      <c r="C26" s="39">
        <v>366.9</v>
      </c>
      <c r="D26" s="39">
        <v>401</v>
      </c>
      <c r="E26" s="39">
        <v>401</v>
      </c>
      <c r="F26" s="39">
        <v>401</v>
      </c>
      <c r="G26" s="39">
        <v>401</v>
      </c>
      <c r="H26" s="39">
        <v>405</v>
      </c>
      <c r="I26" s="39">
        <v>443.7</v>
      </c>
    </row>
    <row r="27" spans="1:9" s="7" customFormat="1" ht="5.25" customHeight="1" hidden="1">
      <c r="A27" s="28"/>
      <c r="B27" s="25"/>
      <c r="C27" s="39"/>
      <c r="D27" s="12"/>
      <c r="E27" s="16"/>
      <c r="F27" s="16"/>
      <c r="G27" s="16"/>
      <c r="H27" s="54"/>
      <c r="I27" s="60"/>
    </row>
    <row r="28" spans="1:9" ht="75.75" customHeight="1">
      <c r="A28" s="28" t="s">
        <v>32</v>
      </c>
      <c r="B28" s="25" t="s">
        <v>21</v>
      </c>
      <c r="C28" s="39">
        <f aca="true" t="shared" si="3" ref="C28:I28">SUM(C29:C31)</f>
        <v>957.8</v>
      </c>
      <c r="D28" s="39">
        <f t="shared" si="3"/>
        <v>200.9</v>
      </c>
      <c r="E28" s="39">
        <f t="shared" si="3"/>
        <v>200.9</v>
      </c>
      <c r="F28" s="39">
        <f t="shared" si="3"/>
        <v>200.9</v>
      </c>
      <c r="G28" s="39">
        <f t="shared" si="3"/>
        <v>200.9</v>
      </c>
      <c r="H28" s="39">
        <f t="shared" si="3"/>
        <v>973.3</v>
      </c>
      <c r="I28" s="39">
        <f t="shared" si="3"/>
        <v>1016.4</v>
      </c>
    </row>
    <row r="29" spans="1:9" ht="22.5" customHeight="1">
      <c r="A29" s="28"/>
      <c r="B29" s="25" t="s">
        <v>31</v>
      </c>
      <c r="C29" s="39">
        <v>923.5</v>
      </c>
      <c r="D29" s="39"/>
      <c r="E29" s="39"/>
      <c r="F29" s="39"/>
      <c r="G29" s="39"/>
      <c r="H29" s="39">
        <v>939</v>
      </c>
      <c r="I29" s="39">
        <v>982.1</v>
      </c>
    </row>
    <row r="30" spans="1:9" ht="21" customHeight="1">
      <c r="A30" s="28"/>
      <c r="B30" s="25" t="s">
        <v>22</v>
      </c>
      <c r="C30" s="39">
        <v>2</v>
      </c>
      <c r="D30" s="39">
        <v>10</v>
      </c>
      <c r="E30" s="39">
        <v>10</v>
      </c>
      <c r="F30" s="39">
        <v>10</v>
      </c>
      <c r="G30" s="39">
        <v>10</v>
      </c>
      <c r="H30" s="39">
        <v>2</v>
      </c>
      <c r="I30" s="39">
        <v>2</v>
      </c>
    </row>
    <row r="31" spans="1:9" ht="21.75" customHeight="1">
      <c r="A31" s="28"/>
      <c r="B31" s="25" t="s">
        <v>23</v>
      </c>
      <c r="C31" s="39">
        <v>32.3</v>
      </c>
      <c r="D31" s="39">
        <v>190.9</v>
      </c>
      <c r="E31" s="39">
        <v>190.9</v>
      </c>
      <c r="F31" s="39">
        <v>190.9</v>
      </c>
      <c r="G31" s="39">
        <v>190.9</v>
      </c>
      <c r="H31" s="39">
        <v>32.3</v>
      </c>
      <c r="I31" s="39">
        <v>32.3</v>
      </c>
    </row>
    <row r="32" spans="1:9" ht="47.25" customHeight="1">
      <c r="A32" s="62" t="s">
        <v>29</v>
      </c>
      <c r="B32" s="63" t="s">
        <v>28</v>
      </c>
      <c r="C32" s="64">
        <v>1454.2</v>
      </c>
      <c r="D32" s="64"/>
      <c r="E32" s="64"/>
      <c r="F32" s="64"/>
      <c r="G32" s="65"/>
      <c r="H32" s="66">
        <v>1588.3</v>
      </c>
      <c r="I32" s="66">
        <v>1683.5</v>
      </c>
    </row>
    <row r="33" spans="1:9" s="8" customFormat="1" ht="16.5" thickBot="1">
      <c r="A33" s="29"/>
      <c r="B33" s="44" t="s">
        <v>25</v>
      </c>
      <c r="C33" s="40">
        <f>C23+C14</f>
        <v>5151</v>
      </c>
      <c r="D33" s="13">
        <f>D14+D23</f>
        <v>4426.3</v>
      </c>
      <c r="E33" s="13">
        <f>E14+E23</f>
        <v>4426.3</v>
      </c>
      <c r="F33" s="13">
        <f>F14+F23</f>
        <v>4426.3</v>
      </c>
      <c r="G33" s="46">
        <f>G14+G23</f>
        <v>4426.3</v>
      </c>
      <c r="H33" s="54">
        <f>H23+H14</f>
        <v>5304.9</v>
      </c>
      <c r="I33" s="61">
        <f>I23+I14</f>
        <v>5505.4</v>
      </c>
    </row>
    <row r="34" spans="3:9" ht="12.75">
      <c r="C34" s="30"/>
      <c r="D34" s="30" t="e">
        <f>D14/D37</f>
        <v>#DIV/0!</v>
      </c>
      <c r="E34" s="30" t="e">
        <f>E14/E37</f>
        <v>#DIV/0!</v>
      </c>
      <c r="F34" s="30" t="e">
        <f>F14/F37</f>
        <v>#DIV/0!</v>
      </c>
      <c r="G34" s="30" t="e">
        <f>G14/G37</f>
        <v>#DIV/0!</v>
      </c>
      <c r="H34" s="55"/>
      <c r="I34" s="56"/>
    </row>
    <row r="35" spans="2:9" ht="12" customHeight="1" thickBot="1">
      <c r="B35" s="18"/>
      <c r="C35" s="31"/>
      <c r="D35" s="31" t="e">
        <f>D33/D37</f>
        <v>#DIV/0!</v>
      </c>
      <c r="E35" s="31" t="e">
        <f>E33/E37</f>
        <v>#DIV/0!</v>
      </c>
      <c r="F35" s="31" t="e">
        <f>F33/F37</f>
        <v>#DIV/0!</v>
      </c>
      <c r="G35" s="31" t="e">
        <f>G33/G37</f>
        <v>#DIV/0!</v>
      </c>
      <c r="H35" s="57"/>
      <c r="I35" s="58"/>
    </row>
    <row r="36" spans="3:9" ht="12.75" hidden="1">
      <c r="C36" s="32"/>
      <c r="D36" s="32"/>
      <c r="E36" s="32"/>
      <c r="F36" s="32"/>
      <c r="G36" s="32"/>
      <c r="H36" s="32"/>
      <c r="I36" s="32"/>
    </row>
    <row r="37" spans="3:9" ht="12.75">
      <c r="C37" s="32"/>
      <c r="D37" s="32"/>
      <c r="E37" s="32"/>
      <c r="F37" s="32"/>
      <c r="G37" s="32"/>
      <c r="H37" s="32"/>
      <c r="I37" s="32"/>
    </row>
    <row r="38" ht="12.75">
      <c r="A38" s="37"/>
    </row>
  </sheetData>
  <sheetProtection/>
  <mergeCells count="6">
    <mergeCell ref="B11:B12"/>
    <mergeCell ref="A8:G8"/>
    <mergeCell ref="B5:G5"/>
    <mergeCell ref="B6:G6"/>
    <mergeCell ref="C2:I2"/>
    <mergeCell ref="A9:I9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2022-11-07T03:38:37Z</cp:lastPrinted>
  <dcterms:created xsi:type="dcterms:W3CDTF">2003-01-08T04:30:11Z</dcterms:created>
  <dcterms:modified xsi:type="dcterms:W3CDTF">2023-12-25T07:21:44Z</dcterms:modified>
  <cp:category/>
  <cp:version/>
  <cp:contentType/>
  <cp:contentStatus/>
</cp:coreProperties>
</file>